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tors\Downloads\"/>
    </mc:Choice>
  </mc:AlternateContent>
  <bookViews>
    <workbookView xWindow="0" yWindow="0" windowWidth="28800" windowHeight="13425"/>
  </bookViews>
  <sheets>
    <sheet name="ISSALINE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4" l="1"/>
  <c r="F4" i="4"/>
  <c r="E4" i="4"/>
  <c r="H4" i="4"/>
  <c r="I4" i="4"/>
  <c r="J4" i="4"/>
  <c r="K4" i="4"/>
  <c r="L4" i="4"/>
  <c r="M4" i="4"/>
  <c r="N4" i="4"/>
  <c r="O4" i="4"/>
  <c r="P4" i="4"/>
  <c r="Q4" i="4"/>
  <c r="D5" i="4" l="1"/>
</calcChain>
</file>

<file path=xl/sharedStrings.xml><?xml version="1.0" encoding="utf-8"?>
<sst xmlns="http://schemas.openxmlformats.org/spreadsheetml/2006/main" count="21" uniqueCount="21">
  <si>
    <t>Description</t>
  </si>
  <si>
    <t xml:space="preserve">*TURIA SCARPA ALTA EN 20345 S1P SRC </t>
  </si>
  <si>
    <t>35110</t>
  </si>
  <si>
    <t xml:space="preserve">Grand Total </t>
  </si>
  <si>
    <t>0</t>
  </si>
  <si>
    <t>Quantity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</si>
  <si>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</si>
  <si>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</si>
  <si>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</si>
  <si>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</si>
  <si>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</si>
  <si>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</si>
  <si>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</si>
  <si>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</si>
  <si>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</si>
  <si>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</si>
  <si>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</si>
  <si>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</si>
  <si>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</si>
  <si>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Photo</t>
  </si>
  <si>
    <t>Ref.No.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</si>
</sst>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_-;\-* #,##0.00_-;_-* &quot;-&quot;??_-;_-@_-"/>
  </numFmts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  <font>
      <sz val="10"/>
      <color indexed="8"/>
      <name val="Arial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none">
        <fgColor rgb="FFEBEBEB"/>
        <bgColor rgb="FFEBEBEB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2" borderId="0"/>
    <xf numFmtId="164" fontId="2" fillId="2" borderId="0" applyFont="0" applyFill="0" applyBorder="0" applyAlignment="0" applyProtection="0"/>
    <xf numFmtId="44" fontId="2" fillId="2" borderId="0" applyFont="0" applyFill="0" applyBorder="0" applyAlignment="0" applyProtection="0"/>
    <xf numFmtId="0" fontId="5" fillId="2" borderId="0"/>
  </cellStyleXfs>
  <cellXfs count="15">
    <xf numFmtId="0" fontId="1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3" fontId="8" fillId="0" borderId="1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4" xfId="0" applyFont="1" applyBorder="1" applyAlignment="1">
      <alignment vertical="center"/>
    </xf>
    <xf numFmtId="3" fontId="8" fillId="0" borderId="4" xfId="0" applyNumberFormat="1" applyFont="1" applyBorder="1" applyAlignment="1">
      <alignment vertical="center"/>
    </xf>
    <xf numFmtId="0" fontId="8" fillId="4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</cellXfs>
  <cellStyles count="5">
    <cellStyle name="Migliaia 2" xfId="2"/>
    <cellStyle name="Normal" xfId="0" builtinId="0"/>
    <cellStyle name="Normale 2" xfId="1"/>
    <cellStyle name="Normale 3" xfId="4"/>
    <cellStyle name="Valuta 2" xfId="3"/>
  </cellStyles>
  <dxfs count="38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numFmt numFmtId="3" formatCode="#,##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numFmt numFmtId="3" formatCode="#,##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BEBEB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2</xdr:row>
      <xdr:rowOff>63500</xdr:rowOff>
    </xdr:from>
    <xdr:to>
      <xdr:col>0</xdr:col>
      <xdr:colOff>4470400</xdr:colOff>
      <xdr:row>2</xdr:row>
      <xdr:rowOff>4238625</xdr:rowOff>
    </xdr:to>
    <xdr:pic>
      <xdr:nvPicPr>
        <xdr:cNvPr id="55" name="Immagine 54">
          <a:extLst>
            <a:ext uri="{FF2B5EF4-FFF2-40B4-BE49-F238E27FC236}">
              <a16:creationId xmlns:a16="http://schemas.microsoft.com/office/drawing/2014/main" xmlns="" id="{5121916E-ADEC-FF40-99A0-D251E8C48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" y="257644900"/>
          <a:ext cx="4457700" cy="4178300"/>
        </a:xfrm>
        <a:prstGeom prst="rect">
          <a:avLst/>
        </a:prstGeom>
      </xdr:spPr>
    </xdr:pic>
    <xdr:clientData/>
  </xdr:twoCellAnchor>
  <xdr:twoCellAnchor editAs="oneCell">
    <xdr:from>
      <xdr:col>2</xdr:col>
      <xdr:colOff>901701</xdr:colOff>
      <xdr:row>0</xdr:row>
      <xdr:rowOff>0</xdr:rowOff>
    </xdr:from>
    <xdr:to>
      <xdr:col>4</xdr:col>
      <xdr:colOff>254001</xdr:colOff>
      <xdr:row>0</xdr:row>
      <xdr:rowOff>2213456</xdr:rowOff>
    </xdr:to>
    <xdr:pic>
      <xdr:nvPicPr>
        <xdr:cNvPr id="2" name="Grafik 1" descr="Issaline">
          <a:extLst>
            <a:ext uri="{FF2B5EF4-FFF2-40B4-BE49-F238E27FC236}">
              <a16:creationId xmlns:a16="http://schemas.microsoft.com/office/drawing/2014/main" xmlns="" id="{3E395E07-050A-7B15-15C9-1E68F1C19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0201" y="0"/>
          <a:ext cx="5435600" cy="2213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" name="Tabella2" displayName="Tabella2" ref="B2:Q4" totalsRowCount="1" headerRowDxfId="37" dataDxfId="35" totalsRowDxfId="33" headerRowBorderDxfId="36" tableBorderDxfId="34" totalsRowBorderDxfId="32">
  <autoFilter ref="B2:Q3"/>
  <sortState ref="B3:D3">
    <sortCondition ref="B2:B3"/>
  </sortState>
  <tableColumns count="16">
    <tableColumn id="11" name="Ref.No." dataDxfId="31" totalsRowDxfId="30"/>
    <tableColumn id="2" name="Description" dataDxfId="29" totalsRowDxfId="28"/>
    <tableColumn id="3" name="Quantity" totalsRowLabel="0" dataDxfId="27" totalsRowDxfId="26"/>
    <tableColumn id="18" name="36" totalsRowFunction="sum" dataDxfId="25" totalsRowDxfId="24"/>
    <tableColumn id="4" name="37" totalsRowFunction="sum" dataDxfId="23" totalsRowDxfId="22"/>
    <tableColumn id="17" name="38" totalsRowFunction="sum" dataDxfId="21" totalsRowDxfId="20"/>
    <tableColumn id="5" name="39" totalsRowFunction="sum" dataDxfId="19" totalsRowDxfId="18"/>
    <tableColumn id="6" name="40" totalsRowFunction="sum" dataDxfId="17" totalsRowDxfId="16"/>
    <tableColumn id="7" name="41" totalsRowFunction="sum" dataDxfId="15" totalsRowDxfId="14"/>
    <tableColumn id="8" name="42" totalsRowFunction="sum" dataDxfId="13" totalsRowDxfId="12"/>
    <tableColumn id="12" name="43" totalsRowFunction="sum" dataDxfId="11" totalsRowDxfId="10"/>
    <tableColumn id="13" name="44" totalsRowFunction="sum" dataDxfId="9" totalsRowDxfId="8"/>
    <tableColumn id="14" name="45" totalsRowFunction="sum" dataDxfId="7" totalsRowDxfId="6"/>
    <tableColumn id="15" name="46" totalsRowFunction="sum" dataDxfId="5" totalsRowDxfId="4"/>
    <tableColumn id="16" name="47" totalsRowFunction="sum" dataDxfId="3" totalsRowDxfId="2"/>
    <tableColumn id="19" name="48" totalsRowFunction="sum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tabSelected="1" zoomScale="75" zoomScaleNormal="75" workbookViewId="0">
      <selection activeCell="A4" sqref="A4"/>
    </sheetView>
  </sheetViews>
  <sheetFormatPr defaultColWidth="8.85546875" defaultRowHeight="21" x14ac:dyDescent="0.25"/>
  <cols>
    <col min="1" max="1" width="72.140625" style="1" customWidth="1"/>
    <col min="2" max="2" width="25" style="1" customWidth="1"/>
    <col min="3" max="3" width="71.7109375" style="1" customWidth="1"/>
    <col min="4" max="4" width="19.42578125" style="1" customWidth="1"/>
    <col min="5" max="5" width="13.28515625" style="1" customWidth="1"/>
    <col min="6" max="6" width="12" style="1" customWidth="1"/>
    <col min="7" max="7" width="11.5703125" style="5" customWidth="1"/>
    <col min="8" max="8" width="12.5703125" style="5" customWidth="1"/>
    <col min="9" max="9" width="10.7109375" style="5" customWidth="1"/>
    <col min="10" max="10" width="11.28515625" style="5" customWidth="1"/>
    <col min="11" max="11" width="11.7109375" style="5" customWidth="1"/>
    <col min="12" max="12" width="10.85546875" style="5" customWidth="1"/>
    <col min="13" max="14" width="10.7109375" style="5" customWidth="1"/>
    <col min="15" max="15" width="11.42578125" style="5" customWidth="1"/>
    <col min="16" max="16" width="10.7109375" style="5" customWidth="1"/>
    <col min="17" max="17" width="11.28515625" style="1" customWidth="1"/>
    <col min="18" max="16384" width="8.85546875" style="1"/>
  </cols>
  <sheetData>
    <row r="1" spans="1:17" ht="183" customHeight="1" thickBot="1" x14ac:dyDescent="0.3"/>
    <row r="2" spans="1:17" s="2" customFormat="1" thickBot="1" x14ac:dyDescent="0.3">
      <c r="A2" s="13" t="s">
        <v>19</v>
      </c>
      <c r="B2" s="13" t="s">
        <v>20</v>
      </c>
      <c r="C2" s="13" t="s">
        <v>0</v>
      </c>
      <c r="D2" s="13" t="s">
        <v>5</v>
      </c>
      <c r="E2" s="13" t="s">
        <v>6</v>
      </c>
      <c r="F2" s="13" t="s">
        <v>7</v>
      </c>
      <c r="G2" s="13" t="s">
        <v>8</v>
      </c>
      <c r="H2" s="13" t="s">
        <v>9</v>
      </c>
      <c r="I2" s="13" t="s">
        <v>10</v>
      </c>
      <c r="J2" s="13" t="s">
        <v>11</v>
      </c>
      <c r="K2" s="13" t="s">
        <v>12</v>
      </c>
      <c r="L2" s="13" t="s">
        <v>13</v>
      </c>
      <c r="M2" s="13" t="s">
        <v>14</v>
      </c>
      <c r="N2" s="13" t="s">
        <v>15</v>
      </c>
      <c r="O2" s="13" t="s">
        <v>16</v>
      </c>
      <c r="P2" s="13" t="s">
        <v>17</v>
      </c>
      <c r="Q2" s="14" t="s">
        <v>18</v>
      </c>
    </row>
    <row r="3" spans="1:17" ht="339" customHeight="1" x14ac:dyDescent="0.25">
      <c r="B3" s="8" t="s">
        <v>2</v>
      </c>
      <c r="C3" s="8" t="s">
        <v>1</v>
      </c>
      <c r="D3" s="9">
        <v>386</v>
      </c>
      <c r="E3" s="6"/>
      <c r="F3" s="6">
        <v>15</v>
      </c>
      <c r="G3" s="6"/>
      <c r="H3" s="6">
        <v>57</v>
      </c>
      <c r="I3" s="6">
        <v>31</v>
      </c>
      <c r="J3" s="6">
        <v>80</v>
      </c>
      <c r="K3" s="6">
        <v>24</v>
      </c>
      <c r="L3" s="6">
        <v>2</v>
      </c>
      <c r="M3" s="6">
        <v>80</v>
      </c>
      <c r="N3" s="6">
        <v>52</v>
      </c>
      <c r="O3" s="6">
        <v>20</v>
      </c>
      <c r="P3" s="6">
        <v>15</v>
      </c>
      <c r="Q3" s="10">
        <v>10</v>
      </c>
    </row>
    <row r="4" spans="1:17" thickBot="1" x14ac:dyDescent="0.3">
      <c r="B4" s="11"/>
      <c r="C4" s="11"/>
      <c r="D4" s="12" t="s">
        <v>4</v>
      </c>
      <c r="E4" s="6">
        <f>SUBTOTAL(109,Tabella2[36])</f>
        <v>0</v>
      </c>
      <c r="F4" s="6">
        <f>SUBTOTAL(109,Tabella2[37])</f>
        <v>15</v>
      </c>
      <c r="G4" s="6">
        <f>SUBTOTAL(109,Tabella2[38])</f>
        <v>0</v>
      </c>
      <c r="H4" s="6">
        <f>SUBTOTAL(109,Tabella2[39])</f>
        <v>57</v>
      </c>
      <c r="I4" s="6">
        <f>SUBTOTAL(109,Tabella2[40])</f>
        <v>31</v>
      </c>
      <c r="J4" s="6">
        <f>SUBTOTAL(109,Tabella2[41])</f>
        <v>80</v>
      </c>
      <c r="K4" s="6">
        <f>SUBTOTAL(109,Tabella2[42])</f>
        <v>24</v>
      </c>
      <c r="L4" s="6">
        <f>SUBTOTAL(109,Tabella2[43])</f>
        <v>2</v>
      </c>
      <c r="M4" s="6">
        <f>SUBTOTAL(109,Tabella2[44])</f>
        <v>80</v>
      </c>
      <c r="N4" s="6">
        <f>SUBTOTAL(109,Tabella2[45])</f>
        <v>52</v>
      </c>
      <c r="O4" s="6">
        <f>SUBTOTAL(109,Tabella2[46])</f>
        <v>20</v>
      </c>
      <c r="P4" s="6">
        <f>SUBTOTAL(109,Tabella2[47])</f>
        <v>15</v>
      </c>
      <c r="Q4" s="6">
        <f>SUBTOTAL(109,Tabella2[48])</f>
        <v>10</v>
      </c>
    </row>
    <row r="5" spans="1:17" s="4" customFormat="1" ht="50.1" customHeight="1" thickBot="1" x14ac:dyDescent="0.3">
      <c r="A5" s="3" t="s">
        <v>3</v>
      </c>
      <c r="B5" s="6"/>
      <c r="C5" s="6"/>
      <c r="D5" s="7">
        <f>SUM(D3:D4)</f>
        <v>386</v>
      </c>
      <c r="E5" s="7"/>
      <c r="F5" s="7"/>
      <c r="G5" s="7"/>
      <c r="H5" s="6"/>
      <c r="I5" s="6"/>
      <c r="J5" s="6"/>
      <c r="K5" s="6"/>
      <c r="L5" s="6"/>
      <c r="M5" s="6"/>
      <c r="N5" s="6"/>
      <c r="O5" s="6"/>
      <c r="P5" s="6"/>
      <c r="Q5" s="6"/>
    </row>
  </sheetData>
  <phoneticPr fontId="4" type="noConversion"/>
  <pageMargins left="0.70866141732283472" right="0.70866141732283472" top="0.74803149606299213" bottom="0.74803149606299213" header="0.31496062992125984" footer="0.31496062992125984"/>
  <pageSetup paperSize="9" scale="45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ISSALINE</vt:lpstr>
    </vt:vector>
  </TitlesOfParts>
  <Manager/>
  <Company/>
  <LinksUpToDate>false</LinksUpToDate>
  <CharactersWithSpaces>0</CharactersWithSpaces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Dators</cp:lastModifiedBy>
  <cp:lastPrinted>2026-01-23T08:19:13Z</cp:lastPrinted>
  <dcterms:created xsi:type="dcterms:W3CDTF">2025-11-13T07:56:36Z</dcterms:created>
  <dcterms:modified xsi:type="dcterms:W3CDTF">2026-09-11T11:00:49Z</dcterms:modified>
  <cp:category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